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240" yWindow="300" windowWidth="28640" windowHeight="17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9" i="1" l="1"/>
  <c r="B10" i="1"/>
  <c r="B11" i="1"/>
  <c r="B12" i="1"/>
  <c r="B13" i="1"/>
  <c r="B14" i="1"/>
  <c r="B15" i="1"/>
  <c r="B16" i="1"/>
  <c r="B17" i="1"/>
  <c r="B18" i="1"/>
  <c r="B19" i="1"/>
  <c r="B20" i="1"/>
  <c r="B21" i="1"/>
  <c r="B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8" i="1"/>
  <c r="C18" i="1"/>
  <c r="E18" i="1"/>
  <c r="C19" i="1"/>
  <c r="E19" i="1"/>
  <c r="C20" i="1"/>
  <c r="E20" i="1"/>
  <c r="C21" i="1"/>
  <c r="E21" i="1"/>
  <c r="D7" i="1"/>
  <c r="B7" i="1"/>
  <c r="C8" i="1"/>
  <c r="E8" i="1"/>
  <c r="C9" i="1"/>
  <c r="E9" i="1"/>
  <c r="C10" i="1"/>
  <c r="E10" i="1"/>
  <c r="C11" i="1"/>
  <c r="E11" i="1"/>
  <c r="C12" i="1"/>
  <c r="E12" i="1"/>
  <c r="C13" i="1"/>
  <c r="E13" i="1"/>
  <c r="C14" i="1"/>
  <c r="E14" i="1"/>
  <c r="C15" i="1"/>
  <c r="E15" i="1"/>
  <c r="C16" i="1"/>
  <c r="E16" i="1"/>
  <c r="C17" i="1"/>
  <c r="E17" i="1"/>
  <c r="C7" i="1"/>
  <c r="E7" i="1"/>
</calcChain>
</file>

<file path=xl/sharedStrings.xml><?xml version="1.0" encoding="utf-8"?>
<sst xmlns="http://schemas.openxmlformats.org/spreadsheetml/2006/main" count="14" uniqueCount="14">
  <si>
    <t>Clutch size</t>
  </si>
  <si>
    <t>recruitment (m = CS * OS)</t>
  </si>
  <si>
    <r>
      <t xml:space="preserve">Measure of fitness: </t>
    </r>
    <r>
      <rPr>
        <b/>
        <sz val="18"/>
        <color theme="1"/>
        <rFont val="Symbol"/>
      </rPr>
      <t></t>
    </r>
    <r>
      <rPr>
        <b/>
        <sz val="18"/>
        <color theme="1"/>
        <rFont val="Calibri"/>
        <family val="2"/>
        <scheme val="minor"/>
      </rPr>
      <t xml:space="preserve">= 1/2 m + (1 - q)
</t>
    </r>
  </si>
  <si>
    <t>max offspring survival</t>
  </si>
  <si>
    <t>max parent survival</t>
  </si>
  <si>
    <r>
      <rPr>
        <b/>
        <sz val="12"/>
        <color theme="1"/>
        <rFont val="Calibri"/>
      </rPr>
      <t>fitness</t>
    </r>
    <r>
      <rPr>
        <b/>
        <sz val="12"/>
        <color theme="1"/>
        <rFont val="Symbol"/>
      </rPr>
      <t xml:space="preserve"> ()</t>
    </r>
  </si>
  <si>
    <t>offspring survival†</t>
  </si>
  <si>
    <t>parent survival (1-q)†</t>
  </si>
  <si>
    <t>Questions:</t>
  </si>
  <si>
    <t>1. Does the clutch size for maximum fitness increase or decrease when max offspring survival decreases?</t>
  </si>
  <si>
    <t>3. Do conditions exist where parents should not reproduce at all?  If so what are these conditions?</t>
  </si>
  <si>
    <t>2. Design a scenerio where a clutch size of 3 produces maximum fitness.</t>
  </si>
  <si>
    <t>† Note: equations for offspring and parental survival (columns B &amp; D) have an if/then statement to avoid negative values.</t>
  </si>
  <si>
    <t>per egg reduction in 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</si>
</sst>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ymbol"/>
    </font>
    <font>
      <b/>
      <sz val="18"/>
      <color theme="1"/>
      <name val="Calibri"/>
      <family val="2"/>
      <scheme val="minor"/>
    </font>
    <font>
      <b/>
      <sz val="18"/>
      <color theme="1"/>
      <name val="Symbol"/>
    </font>
    <font>
      <b/>
      <sz val="12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Sheet1!$C$6</c:f>
              <c:strCache>
                <c:ptCount val="1"/>
                <c:pt idx="0">
                  <c:v>recruitment (m = CS * OS)</c:v>
                </c:pt>
              </c:strCache>
            </c:strRef>
          </c:tx>
          <c:spPr>
            <a:ln w="47625">
              <a:noFill/>
            </a:ln>
            <a:effectLst/>
          </c:spPr>
          <c:marker>
            <c:spPr>
              <a:effectLst/>
            </c:spPr>
          </c:marker>
          <c:xVal>
            <c:numRef>
              <c:f>Sheet1!$A$7:$A$21</c:f>
              <c:numCache>
                <c:formatCode>General</c:formatCode>
                <c:ptCount val="15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  <c:pt idx="11">
                  <c:v>11.0</c:v>
                </c:pt>
                <c:pt idx="12">
                  <c:v>12.0</c:v>
                </c:pt>
                <c:pt idx="13">
                  <c:v>13.0</c:v>
                </c:pt>
                <c:pt idx="14">
                  <c:v>14.0</c:v>
                </c:pt>
              </c:numCache>
            </c:numRef>
          </c:xVal>
          <c:yVal>
            <c:numRef>
              <c:f>Sheet1!$C$7:$C$21</c:f>
              <c:numCache>
                <c:formatCode>General</c:formatCode>
                <c:ptCount val="15"/>
                <c:pt idx="0">
                  <c:v>0.0</c:v>
                </c:pt>
                <c:pt idx="1">
                  <c:v>0.375</c:v>
                </c:pt>
                <c:pt idx="2">
                  <c:v>0.7</c:v>
                </c:pt>
                <c:pt idx="3">
                  <c:v>0.975</c:v>
                </c:pt>
                <c:pt idx="4">
                  <c:v>1.2</c:v>
                </c:pt>
                <c:pt idx="5">
                  <c:v>1.375</c:v>
                </c:pt>
                <c:pt idx="6">
                  <c:v>1.5</c:v>
                </c:pt>
                <c:pt idx="7">
                  <c:v>1.575</c:v>
                </c:pt>
                <c:pt idx="8">
                  <c:v>1.6</c:v>
                </c:pt>
                <c:pt idx="9">
                  <c:v>1.575</c:v>
                </c:pt>
                <c:pt idx="10">
                  <c:v>1.5</c:v>
                </c:pt>
                <c:pt idx="11">
                  <c:v>1.375</c:v>
                </c:pt>
                <c:pt idx="12">
                  <c:v>1.2</c:v>
                </c:pt>
                <c:pt idx="13">
                  <c:v>0.975</c:v>
                </c:pt>
                <c:pt idx="14">
                  <c:v>0.7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Sheet1!$E$6</c:f>
              <c:strCache>
                <c:ptCount val="1"/>
                <c:pt idx="0">
                  <c:v>fitness ()</c:v>
                </c:pt>
              </c:strCache>
            </c:strRef>
          </c:tx>
          <c:spPr>
            <a:ln w="47625">
              <a:noFill/>
            </a:ln>
            <a:effectLst/>
          </c:spPr>
          <c:marker>
            <c:spPr>
              <a:effectLst/>
            </c:spPr>
          </c:marker>
          <c:xVal>
            <c:numRef>
              <c:f>Sheet1!$A$7:$A$21</c:f>
              <c:numCache>
                <c:formatCode>General</c:formatCode>
                <c:ptCount val="15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  <c:pt idx="11">
                  <c:v>11.0</c:v>
                </c:pt>
                <c:pt idx="12">
                  <c:v>12.0</c:v>
                </c:pt>
                <c:pt idx="13">
                  <c:v>13.0</c:v>
                </c:pt>
                <c:pt idx="14">
                  <c:v>14.0</c:v>
                </c:pt>
              </c:numCache>
            </c:numRef>
          </c:xVal>
          <c:yVal>
            <c:numRef>
              <c:f>Sheet1!$E$7:$E$21</c:f>
              <c:numCache>
                <c:formatCode>General</c:formatCode>
                <c:ptCount val="15"/>
                <c:pt idx="0">
                  <c:v>0.6</c:v>
                </c:pt>
                <c:pt idx="1">
                  <c:v>0.7675</c:v>
                </c:pt>
                <c:pt idx="2">
                  <c:v>0.91</c:v>
                </c:pt>
                <c:pt idx="3">
                  <c:v>1.0275</c:v>
                </c:pt>
                <c:pt idx="4">
                  <c:v>1.12</c:v>
                </c:pt>
                <c:pt idx="5">
                  <c:v>1.1875</c:v>
                </c:pt>
                <c:pt idx="6">
                  <c:v>1.23</c:v>
                </c:pt>
                <c:pt idx="7">
                  <c:v>1.2475</c:v>
                </c:pt>
                <c:pt idx="8">
                  <c:v>1.24</c:v>
                </c:pt>
                <c:pt idx="9">
                  <c:v>1.2075</c:v>
                </c:pt>
                <c:pt idx="10">
                  <c:v>1.15</c:v>
                </c:pt>
                <c:pt idx="11">
                  <c:v>1.0675</c:v>
                </c:pt>
                <c:pt idx="12">
                  <c:v>0.96</c:v>
                </c:pt>
                <c:pt idx="13">
                  <c:v>0.8275</c:v>
                </c:pt>
                <c:pt idx="14">
                  <c:v>0.67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2369368"/>
        <c:axId val="407325912"/>
      </c:scatterChart>
      <c:valAx>
        <c:axId val="562369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Clutch size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07325912"/>
        <c:crosses val="autoZero"/>
        <c:crossBetween val="midCat"/>
      </c:valAx>
      <c:valAx>
        <c:axId val="407325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6236936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0</xdr:row>
      <xdr:rowOff>165100</xdr:rowOff>
    </xdr:from>
    <xdr:to>
      <xdr:col>15</xdr:col>
      <xdr:colOff>482600</xdr:colOff>
      <xdr:row>25</xdr:row>
      <xdr:rowOff>88900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12" sqref="C12"/>
    </sheetView>
  </sheetViews>
  <sheetFormatPr baseColWidth="10" defaultRowHeight="15" x14ac:dyDescent="0"/>
  <cols>
    <col min="1" max="1" width="12.6640625" customWidth="1"/>
    <col min="2" max="2" width="16.5" bestFit="1" customWidth="1"/>
    <col min="3" max="3" width="22.1640625" bestFit="1" customWidth="1"/>
    <col min="4" max="4" width="18.5" customWidth="1"/>
  </cols>
  <sheetData>
    <row r="1" spans="1:5" ht="23">
      <c r="A1" s="2" t="s">
        <v>2</v>
      </c>
    </row>
    <row r="2" spans="1:5" ht="30">
      <c r="C2" s="7" t="s">
        <v>13</v>
      </c>
    </row>
    <row r="3" spans="1:5" ht="30">
      <c r="A3" s="6" t="s">
        <v>3</v>
      </c>
      <c r="B3">
        <v>0.4</v>
      </c>
      <c r="C3">
        <v>2.5000000000000001E-2</v>
      </c>
    </row>
    <row r="4" spans="1:5" ht="30">
      <c r="A4" s="6" t="s">
        <v>4</v>
      </c>
      <c r="B4">
        <v>0.6</v>
      </c>
      <c r="C4">
        <v>0.02</v>
      </c>
    </row>
    <row r="5" spans="1:5">
      <c r="A5" s="1"/>
    </row>
    <row r="6" spans="1:5" ht="16">
      <c r="A6" s="1" t="s">
        <v>0</v>
      </c>
      <c r="B6" s="3" t="s">
        <v>6</v>
      </c>
      <c r="C6" s="3" t="s">
        <v>1</v>
      </c>
      <c r="D6" s="3" t="s">
        <v>7</v>
      </c>
      <c r="E6" s="4" t="s">
        <v>5</v>
      </c>
    </row>
    <row r="7" spans="1:5">
      <c r="A7">
        <v>0</v>
      </c>
      <c r="B7">
        <f>$B$3</f>
        <v>0.4</v>
      </c>
      <c r="C7">
        <f>B7*A7</f>
        <v>0</v>
      </c>
      <c r="D7">
        <f>$B$4</f>
        <v>0.6</v>
      </c>
      <c r="E7">
        <f>0.5*C7+D7</f>
        <v>0.6</v>
      </c>
    </row>
    <row r="8" spans="1:5">
      <c r="A8">
        <v>1</v>
      </c>
      <c r="B8">
        <f>IF($B$3-A8*$C$3&gt;0,$B$3-A8*$C$3,0)</f>
        <v>0.375</v>
      </c>
      <c r="C8">
        <f t="shared" ref="C8:C17" si="0">B8*A8</f>
        <v>0.375</v>
      </c>
      <c r="D8">
        <f>IF($B$4-A8*$C$4&gt;0,$B$4-A8*$C$4,0)</f>
        <v>0.57999999999999996</v>
      </c>
      <c r="E8">
        <f t="shared" ref="E8:E17" si="1">0.5*C8+D8</f>
        <v>0.76749999999999996</v>
      </c>
    </row>
    <row r="9" spans="1:5">
      <c r="A9">
        <v>2</v>
      </c>
      <c r="B9">
        <f>IF($B$3-A9*$C$3&gt;0,$B$3-A9*$C$3,0)</f>
        <v>0.35000000000000003</v>
      </c>
      <c r="C9">
        <f t="shared" si="0"/>
        <v>0.70000000000000007</v>
      </c>
      <c r="D9">
        <f>IF($B$4-A9*$C$4&gt;0,$B$4-A9*$C$4,0)</f>
        <v>0.55999999999999994</v>
      </c>
      <c r="E9">
        <f t="shared" si="1"/>
        <v>0.90999999999999992</v>
      </c>
    </row>
    <row r="10" spans="1:5">
      <c r="A10">
        <v>3</v>
      </c>
      <c r="B10">
        <f>IF($B$3-A10*$C$3&gt;0,$B$3-A10*$C$3,0)</f>
        <v>0.32500000000000001</v>
      </c>
      <c r="C10">
        <f t="shared" si="0"/>
        <v>0.97500000000000009</v>
      </c>
      <c r="D10">
        <f>IF($B$4-A10*$C$4&gt;0,$B$4-A10*$C$4,0)</f>
        <v>0.54</v>
      </c>
      <c r="E10">
        <f t="shared" si="1"/>
        <v>1.0275000000000001</v>
      </c>
    </row>
    <row r="11" spans="1:5">
      <c r="A11">
        <v>4</v>
      </c>
      <c r="B11">
        <f>IF($B$3-A11*$C$3&gt;0,$B$3-A11*$C$3,0)</f>
        <v>0.30000000000000004</v>
      </c>
      <c r="C11">
        <f t="shared" si="0"/>
        <v>1.2000000000000002</v>
      </c>
      <c r="D11">
        <f>IF($B$4-A11*$C$4&gt;0,$B$4-A11*$C$4,0)</f>
        <v>0.52</v>
      </c>
      <c r="E11">
        <f t="shared" si="1"/>
        <v>1.1200000000000001</v>
      </c>
    </row>
    <row r="12" spans="1:5">
      <c r="A12">
        <v>5</v>
      </c>
      <c r="B12">
        <f>IF($B$3-A12*$C$3&gt;0,$B$3-A12*$C$3,0)</f>
        <v>0.27500000000000002</v>
      </c>
      <c r="C12">
        <f t="shared" si="0"/>
        <v>1.375</v>
      </c>
      <c r="D12">
        <f>IF($B$4-A12*$C$4&gt;0,$B$4-A12*$C$4,0)</f>
        <v>0.5</v>
      </c>
      <c r="E12">
        <f t="shared" si="1"/>
        <v>1.1875</v>
      </c>
    </row>
    <row r="13" spans="1:5">
      <c r="A13">
        <v>6</v>
      </c>
      <c r="B13">
        <f>IF($B$3-A13*$C$3&gt;0,$B$3-A13*$C$3,0)</f>
        <v>0.25</v>
      </c>
      <c r="C13">
        <f t="shared" si="0"/>
        <v>1.5</v>
      </c>
      <c r="D13">
        <f>IF($B$4-A13*$C$4&gt;0,$B$4-A13*$C$4,0)</f>
        <v>0.48</v>
      </c>
      <c r="E13">
        <f t="shared" si="1"/>
        <v>1.23</v>
      </c>
    </row>
    <row r="14" spans="1:5">
      <c r="A14">
        <v>7</v>
      </c>
      <c r="B14">
        <f>IF($B$3-A14*$C$3&gt;0,$B$3-A14*$C$3,0)</f>
        <v>0.22500000000000001</v>
      </c>
      <c r="C14">
        <f t="shared" si="0"/>
        <v>1.575</v>
      </c>
      <c r="D14">
        <f>IF($B$4-A14*$C$4&gt;0,$B$4-A14*$C$4,0)</f>
        <v>0.45999999999999996</v>
      </c>
      <c r="E14">
        <f t="shared" si="1"/>
        <v>1.2475000000000001</v>
      </c>
    </row>
    <row r="15" spans="1:5">
      <c r="A15">
        <v>8</v>
      </c>
      <c r="B15">
        <f>IF($B$3-A15*$C$3&gt;0,$B$3-A15*$C$3,0)</f>
        <v>0.2</v>
      </c>
      <c r="C15">
        <f t="shared" si="0"/>
        <v>1.6</v>
      </c>
      <c r="D15">
        <f>IF($B$4-A15*$C$4&gt;0,$B$4-A15*$C$4,0)</f>
        <v>0.43999999999999995</v>
      </c>
      <c r="E15">
        <f t="shared" si="1"/>
        <v>1.24</v>
      </c>
    </row>
    <row r="16" spans="1:5">
      <c r="A16">
        <v>9</v>
      </c>
      <c r="B16">
        <f>IF($B$3-A16*$C$3&gt;0,$B$3-A16*$C$3,0)</f>
        <v>0.17500000000000002</v>
      </c>
      <c r="C16">
        <f t="shared" si="0"/>
        <v>1.5750000000000002</v>
      </c>
      <c r="D16">
        <f>IF($B$4-A16*$C$4&gt;0,$B$4-A16*$C$4,0)</f>
        <v>0.42</v>
      </c>
      <c r="E16">
        <f t="shared" si="1"/>
        <v>1.2075</v>
      </c>
    </row>
    <row r="17" spans="1:5">
      <c r="A17">
        <v>10</v>
      </c>
      <c r="B17">
        <f>IF($B$3-A17*$C$3&gt;0,$B$3-A17*$C$3,0)</f>
        <v>0.15000000000000002</v>
      </c>
      <c r="C17">
        <f t="shared" si="0"/>
        <v>1.5000000000000002</v>
      </c>
      <c r="D17">
        <f>IF($B$4-A17*$C$4&gt;0,$B$4-A17*$C$4,0)</f>
        <v>0.39999999999999997</v>
      </c>
      <c r="E17">
        <f t="shared" si="1"/>
        <v>1.1500000000000001</v>
      </c>
    </row>
    <row r="18" spans="1:5">
      <c r="A18">
        <v>11</v>
      </c>
      <c r="B18">
        <f>IF($B$3-A18*$C$3&gt;0,$B$3-A18*$C$3,0)</f>
        <v>0.125</v>
      </c>
      <c r="C18">
        <f t="shared" ref="C18:C21" si="2">B18*A18</f>
        <v>1.375</v>
      </c>
      <c r="D18">
        <f>IF($B$4-A18*$C$4&gt;0,$B$4-A18*$C$4,0)</f>
        <v>0.38</v>
      </c>
      <c r="E18">
        <f t="shared" ref="E18:E21" si="3">0.5*C18+D18</f>
        <v>1.0674999999999999</v>
      </c>
    </row>
    <row r="19" spans="1:5">
      <c r="A19">
        <v>12</v>
      </c>
      <c r="B19">
        <f>IF($B$3-A19*$C$3&gt;0,$B$3-A19*$C$3,0)</f>
        <v>9.9999999999999978E-2</v>
      </c>
      <c r="C19">
        <f t="shared" si="2"/>
        <v>1.1999999999999997</v>
      </c>
      <c r="D19">
        <f>IF($B$4-A19*$C$4&gt;0,$B$4-A19*$C$4,0)</f>
        <v>0.36</v>
      </c>
      <c r="E19">
        <f t="shared" si="3"/>
        <v>0.95999999999999985</v>
      </c>
    </row>
    <row r="20" spans="1:5">
      <c r="A20">
        <v>13</v>
      </c>
      <c r="B20">
        <f>IF($B$3-A20*$C$3&gt;0,$B$3-A20*$C$3,0)</f>
        <v>7.5000000000000011E-2</v>
      </c>
      <c r="C20">
        <f t="shared" si="2"/>
        <v>0.97500000000000009</v>
      </c>
      <c r="D20">
        <f>IF($B$4-A20*$C$4&gt;0,$B$4-A20*$C$4,0)</f>
        <v>0.33999999999999997</v>
      </c>
      <c r="E20">
        <f t="shared" si="3"/>
        <v>0.82750000000000001</v>
      </c>
    </row>
    <row r="21" spans="1:5">
      <c r="A21">
        <v>14</v>
      </c>
      <c r="B21">
        <f>IF($B$3-A21*$C$3&gt;0,$B$3-A21*$C$3,0)</f>
        <v>4.9999999999999989E-2</v>
      </c>
      <c r="C21">
        <f t="shared" si="2"/>
        <v>0.69999999999999984</v>
      </c>
      <c r="D21">
        <f>IF($B$4-A21*$C$4&gt;0,$B$4-A21*$C$4,0)</f>
        <v>0.31999999999999995</v>
      </c>
      <c r="E21">
        <f t="shared" si="3"/>
        <v>0.66999999999999993</v>
      </c>
    </row>
    <row r="23" spans="1:5" ht="37" customHeight="1">
      <c r="A23" s="5" t="s">
        <v>12</v>
      </c>
      <c r="B23" s="5"/>
      <c r="C23" s="5"/>
      <c r="D23" s="5"/>
      <c r="E23" s="5"/>
    </row>
    <row r="26" spans="1:5">
      <c r="A26" s="1" t="s">
        <v>8</v>
      </c>
    </row>
    <row r="27" spans="1:5">
      <c r="A27" s="1"/>
    </row>
    <row r="28" spans="1:5">
      <c r="A28" s="1" t="s">
        <v>9</v>
      </c>
    </row>
    <row r="29" spans="1:5">
      <c r="A29" s="1" t="s">
        <v>11</v>
      </c>
    </row>
    <row r="30" spans="1:5">
      <c r="A30" s="1" t="s">
        <v>10</v>
      </c>
    </row>
  </sheetData>
  <mergeCells count="1">
    <mergeCell ref="A23:E23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Boston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Sorenson</dc:creator>
  <cp:lastModifiedBy>Michael Sorenson</cp:lastModifiedBy>
  <dcterms:created xsi:type="dcterms:W3CDTF">2012-01-25T15:31:23Z</dcterms:created>
  <dcterms:modified xsi:type="dcterms:W3CDTF">2012-01-27T15:12:17Z</dcterms:modified>
</cp:coreProperties>
</file>